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D993" i="2"/>
  <c r="C993" i="2"/>
  <c r="B993" i="2"/>
  <c r="A993" i="2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D943" i="2"/>
  <c r="C943" i="2"/>
  <c r="B943" i="2"/>
  <c r="A943" i="2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D835" i="2"/>
  <c r="C835" i="2"/>
  <c r="B835" i="2"/>
  <c r="A835" i="2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D739" i="2"/>
  <c r="C739" i="2"/>
  <c r="B739" i="2"/>
  <c r="A739" i="2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D657" i="2"/>
  <c r="C657" i="2"/>
  <c r="B657" i="2"/>
  <c r="A657" i="2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D644" i="2"/>
  <c r="C644" i="2"/>
  <c r="B644" i="2"/>
  <c r="A644" i="2"/>
  <c r="H643" i="2"/>
  <c r="F643" i="2"/>
  <c r="E643" i="2"/>
  <c r="D643" i="2"/>
  <c r="C643" i="2"/>
  <c r="B643" i="2"/>
  <c r="A643" i="2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D583" i="2"/>
  <c r="C583" i="2"/>
  <c r="B583" i="2"/>
  <c r="A583" i="2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D560" i="2"/>
  <c r="C560" i="2"/>
  <c r="B560" i="2"/>
  <c r="A560" i="2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D451" i="2"/>
  <c r="C451" i="2"/>
  <c r="B451" i="2"/>
  <c r="A451" i="2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C356" i="2"/>
  <c r="B356" i="2"/>
  <c r="A356" i="2"/>
  <c r="D356" i="2" s="1"/>
  <c r="H355" i="2"/>
  <c r="F355" i="2"/>
  <c r="E355" i="2"/>
  <c r="D355" i="2"/>
  <c r="C355" i="2"/>
  <c r="B355" i="2"/>
  <c r="A355" i="2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D332" i="2"/>
  <c r="C332" i="2"/>
  <c r="B332" i="2"/>
  <c r="A332" i="2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D307" i="2"/>
  <c r="C307" i="2"/>
  <c r="B307" i="2"/>
  <c r="A307" i="2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D291" i="2"/>
  <c r="C291" i="2"/>
  <c r="B291" i="2"/>
  <c r="A291" i="2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D205" i="2"/>
  <c r="C205" i="2"/>
  <c r="B205" i="2"/>
  <c r="A205" i="2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D141" i="2"/>
  <c r="C141" i="2"/>
  <c r="B141" i="2"/>
  <c r="A141" i="2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<sst xmlns="http://schemas.openxmlformats.org/spreadsheetml/2006/main" count="286" uniqueCount="249">
  <si>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</si>
  <si>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</si>
  <si>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</si>
  <si>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</si>
  <si>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</si>
  <si>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</si>
  <si>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</si>
  <si>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</si>
  <si>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</si>
  <si>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</si>
  <si>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</si>
  <si>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</si>
  <si>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</si>
  <si>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</si>
  <si>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</si>
  <si>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</si>
  <si>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</si>
  <si>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</si>
  <si>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</si>
  <si>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</si>
  <si>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</si>
  <si>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</si>
  <si>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</si>
  <si>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</si>
  <si>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</si>
  <si>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</si>
  <si>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</si>
  <si>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</si>
  <si>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</si>
  <si>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</si>
  <si>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</si>
  <si>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</si>
  <si>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</si>
  <si>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</si>
  <si>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</si>
  <si>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</si>
  <si>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</si>
  <si>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</si>
  <si>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</si>
  <si>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</si>
  <si>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</si>
  <si>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</si>
  <si>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</si>
  <si>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</si>
  <si>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</si>
  <si>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</si>
  <si>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</si>
  <si>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</si>
  <si>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</si>
  <si>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</si>
  <si>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</si>
  <si>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</si>
  <si>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</si>
  <si>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</si>
  <si>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</si>
  <si>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</si>
  <si>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</si>
  <si>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</si>
  <si>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</si>
  <si>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</si>
  <si>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</si>
  <si>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</si>
  <si>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</si>
  <si>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</si>
  <si>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</si>
  <si>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</si>
  <si>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</si>
  <si>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</si>
  <si>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</si>
  <si>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</si>
  <si>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</si>
  <si>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</si>
  <si>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</si>
  <si>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</si>
  <si>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</si>
  <si>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</si>
  <si>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</si>
  <si>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</si>
  <si>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</si>
  <si>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</si>
  <si>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</si>
  <si>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</si>
  <si>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</si>
  <si>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</si>
  <si>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</si>
  <si>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</si>
  <si>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</si>
  <si>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</si>
  <si>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</si>
  <si>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</si>
  <si>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</si>
  <si>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</si>
  <si>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</si>
  <si>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</si>
  <si>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</si>
  <si>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</si>
  <si>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</si>
  <si>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</si>
  <si>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</si>
  <si>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</si>
  <si>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</si>
  <si>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</si>
  <si>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</si>
  <si>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</si>
  <si>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</si>
  <si>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</si>
  <si>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</si>
  <si>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</si>
  <si>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</si>
  <si>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</si>
  <si>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</si>
  <si>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</si>
  <si>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</si>
  <si>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</si>
  <si>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</si>
  <si>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</si>
  <si>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</si>
  <si>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</si>
  <si>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</si>
  <si>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</si>
  <si>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</si>
  <si>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</si>
  <si>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</si>
  <si>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</si>
  <si>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</si>
  <si>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</si>
  <si>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</si>
  <si>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</si>
  <si>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</si>
  <si>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</si>
  <si>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</si>
  <si>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</si>
  <si>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</si>
  <si>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</si>
  <si>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</si>
  <si>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</si>
  <si>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</si>
  <si>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</si>
  <si>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</si>
  <si>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</si>
  <si>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</si>
  <si>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</si>
  <si>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</si>
  <si>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</si>
  <si>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</si>
  <si>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</si>
  <si>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</si>
  <si>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</si>
  <si>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</si>
  <si>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</si>
  <si>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</si>
  <si>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</si>
  <si>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</si>
  <si>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</si>
  <si>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</si>
  <si>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</si>
  <si>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</si>
  <si>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</si>
  <si>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</si>
  <si>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</si>
  <si>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</si>
  <si>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</si>
  <si>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</si>
  <si>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</si>
  <si>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</si>
  <si>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</si>
  <si>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</si>
  <si>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</si>
  <si>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</si>
  <si>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</si>
  <si>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</si>
  <si>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</si>
  <si>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</si>
  <si>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</si>
  <si>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</si>
  <si>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</si>
  <si>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22/01/2025</t>
  </si>
  <si>
    <t>PD25000159</t>
  </si>
  <si>
    <t>הנדסה-מטה</t>
  </si>
  <si>
    <t>בטיפול רכש</t>
  </si>
  <si>
    <t>eden_s</t>
  </si>
  <si>
    <t>Y</t>
  </si>
  <si>
    <t>W2500024</t>
  </si>
  <si>
    <t>or_cohen</t>
  </si>
  <si>
    <t>400</t>
  </si>
  <si>
    <t>חוזה עבודות</t>
  </si>
  <si>
    <t>00</t>
  </si>
  <si>
    <t>מאשרי דרישות מרוכזות - כללי</t>
  </si>
  <si>
    <t>X</t>
  </si>
  <si>
    <t>497,500.00</t>
  </si>
  <si>
    <t>89,550.00</t>
  </si>
  <si>
    <t>587,050.00</t>
  </si>
  <si>
    <t>ILS</t>
  </si>
  <si>
    <t>002</t>
  </si>
  <si>
    <t>zvi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</si>
  <si>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</si>
  <si>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</si>
  <si>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</si>
  <si>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</si>
  <si>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</si>
  <si>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</si>
  <si>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</si>
  <si>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</si>
  <si>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</si>
  <si>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</si>
  <si>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תיקון זר במיכלים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</si>
  <si>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</si>
  <si>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</si>
  <si>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</si>
  <si>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</si>
  <si>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</si>
  <si>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</si>
  <si>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</si>
  <si>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</si>
  <si>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</si>
  <si>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</si>
  <si>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</si>
  <si>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</si>
  <si>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</si>
  <si>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תיקון זר במיכלים במסוף בילו</t>
  </si>
  <si>
    <t>167,500</t>
  </si>
  <si>
    <t>1.00</t>
  </si>
  <si>
    <t>יח</t>
  </si>
  <si>
    <t>167,500.00</t>
  </si>
  <si>
    <t>105</t>
  </si>
  <si>
    <t>240078</t>
  </si>
  <si>
    <t>210</t>
  </si>
  <si>
    <t>487</t>
  </si>
  <si>
    <t>105.240078.12.210-487</t>
  </si>
  <si>
    <t>בילו</t>
  </si>
  <si>
    <t>תיקון זר ואיטום מיכלים בילו</t>
  </si>
  <si>
    <t>רכוש קבוע</t>
  </si>
  <si>
    <t>עבודות איטום זר במיכלי איחסון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</si>
  <si>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</si>
  <si>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</si>
  <si>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</si>
  <si>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</si>
  <si>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</si>
  <si>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</si>
  <si>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WE230253</t>
  </si>
  <si>
    <t>שיקום זר מיכל בקוטר 36 מ'  כולל ניקוי אברזיבי</t>
  </si>
  <si>
    <t>CMP</t>
  </si>
  <si>
    <t>6.1.569</t>
  </si>
  <si>
    <t>WE230252</t>
  </si>
  <si>
    <t>שיקום זר מיכל בקוטר 24 מ'  כולל ניקוי אברזיבי</t>
  </si>
  <si>
    <t>6.1.568</t>
  </si>
  <si>
    <t>WE230250</t>
  </si>
  <si>
    <t>שיקום זר מיכל בקוטר 48.8 מ' כולל ניקוי אברזיבי</t>
  </si>
  <si>
    <t>6.1.566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</si>
</sst>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תיקון זר במיכלים במסוף בילו</v>
      </c>
      <c r="B2" s="5"/>
      <c r="C2" s="5" t="str">
        <f>IF(DataSheet!B2&lt;&gt;0,DataSheet!B2,"")</f>
        <v>PD25000159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WE230253</v>
      </c>
      <c r="B5" s="4" t="str">
        <f>IF(DataSheet!D6&lt;&gt;0,DataSheet!D6,"")</f>
        <v>שיקום זר מיכל בקוטר 36 מ'  כולל ניקוי אברזיבי</v>
      </c>
      <c r="C5" s="4" t="str">
        <f>IF(DataSheet!E6&lt;&gt;0,DataSheet!E6,"")</f>
        <v>שיקום זר מיכל בקוטר 36 מ'  כולל ניקוי אברזיבי</v>
      </c>
      <c r="D5" s="5" t="str">
        <f>IF(A5="","",IF(DataSheet!J6=0,"פריט ללא הבהרה",DataSheet!J6))</f>
        <v>6.1.569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WE230252</v>
      </c>
      <c r="B6" s="4" t="str">
        <f>IF(DataSheet!D7&lt;&gt;0,DataSheet!D7,"")</f>
        <v>שיקום זר מיכל בקוטר 24 מ'  כולל ניקוי אברזיבי</v>
      </c>
      <c r="C6" s="4" t="str">
        <f>IF(DataSheet!E7&lt;&gt;0,DataSheet!E7,"")</f>
        <v>שיקום זר מיכל בקוטר 24 מ'  כולל ניקוי אברזיבי</v>
      </c>
      <c r="D6" s="5" t="str">
        <f>IF(A6="","",IF(DataSheet!J7=0,"פריט ללא הבהרה",DataSheet!J7))</f>
        <v>6.1.568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WE230250</v>
      </c>
      <c r="B7" s="4" t="str">
        <f>IF(DataSheet!D8&lt;&gt;0,DataSheet!D8,"")</f>
        <v>שיקום זר מיכל בקוטר 48.8 מ' כולל ניקוי אברזיבי</v>
      </c>
      <c r="C7" s="4" t="str">
        <f>IF(DataSheet!E8&lt;&gt;0,DataSheet!E8,"")</f>
        <v>שיקום זר מיכל בקוטר 48.8 מ' כולל ניקוי אברזיבי</v>
      </c>
      <c r="D7" s="5" t="str">
        <f>IF(A7="","",IF(DataSheet!J8=0,"פריט ללא הבהרה",DataSheet!J8))</f>
        <v>6.1.566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497500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45774.628472222197</v>
      </c>
      <c r="AN2" t="s">
        <v>183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1</v>
      </c>
      <c r="CH2" t="s">
        <v>205</v>
      </c>
      <c r="CJ2" t="s">
        <v>181</v>
      </c>
      <c r="CM2" t="s">
        <v>181</v>
      </c>
      <c r="CN2" s="11">
        <v>389400</v>
      </c>
      <c r="CO2" s="11">
        <v>587050</v>
      </c>
      <c r="CP2" s="11">
        <v>976450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223</v>
      </c>
      <c r="K4" t="s">
        <v>192</v>
      </c>
      <c r="L4" s="1">
        <v>45679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198</v>
      </c>
      <c r="Y4" t="s">
        <v>231</v>
      </c>
      <c r="Z4" t="s">
        <v>232</v>
      </c>
      <c r="AD4" s="11">
        <v>0</v>
      </c>
      <c r="AF4" t="s">
        <v>233</v>
      </c>
      <c r="AI4" s="1">
        <v>0</v>
      </c>
      <c r="AK4" s="1">
        <v>45679</v>
      </c>
      <c r="AL4" s="1">
        <v>45679</v>
      </c>
      <c r="AM4" s="1">
        <v>45679</v>
      </c>
      <c r="AQ4" s="11">
        <v>0</v>
      </c>
      <c r="AR4" s="11">
        <v>28177</v>
      </c>
      <c r="AS4" s="11">
        <v>167500</v>
      </c>
      <c r="AU4" t="s">
        <v>222</v>
      </c>
      <c r="AV4" t="s">
        <v>192</v>
      </c>
      <c r="AW4" t="s">
        <v>181</v>
      </c>
      <c r="AX4" t="s">
        <v>234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181</v>
      </c>
      <c r="BU4" s="11">
        <v>0</v>
      </c>
      <c r="BX4" t="s">
        <v>235</v>
      </c>
      <c r="BY4" t="s">
        <v>236</v>
      </c>
      <c r="BZ4" t="s">
        <v>237</v>
      </c>
      <c r="CA4" s="11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1</v>
      </c>
      <c r="C6" s="11">
        <v>55000</v>
      </c>
      <c r="D6" t="s">
        <v>240</v>
      </c>
      <c r="E6" t="s">
        <v>240</v>
      </c>
      <c r="F6" t="s">
        <v>241</v>
      </c>
      <c r="G6" s="11">
        <v>55000</v>
      </c>
      <c r="H6" t="s">
        <v>192</v>
      </c>
      <c r="I6" s="11">
        <v>1</v>
      </c>
      <c r="J6" t="s">
        <v>242</v>
      </c>
    </row>
    <row r="7" spans="1:107" x14ac:dyDescent="0.2">
      <c r="A7" s="1" t="s">
        <v>243</v>
      </c>
      <c r="B7" s="11">
        <v>1</v>
      </c>
      <c r="C7" s="11">
        <v>37500</v>
      </c>
      <c r="D7" t="s">
        <v>244</v>
      </c>
      <c r="E7" t="s">
        <v>244</v>
      </c>
      <c r="F7" t="s">
        <v>241</v>
      </c>
      <c r="G7" s="11">
        <v>37500</v>
      </c>
      <c r="H7" t="s">
        <v>192</v>
      </c>
      <c r="I7" s="11">
        <v>1</v>
      </c>
      <c r="J7" t="s">
        <v>245</v>
      </c>
    </row>
    <row r="8" spans="1:107" x14ac:dyDescent="0.2">
      <c r="A8" s="1" t="s">
        <v>246</v>
      </c>
      <c r="B8" s="11">
        <v>1</v>
      </c>
      <c r="C8" s="11">
        <v>75000</v>
      </c>
      <c r="D8" t="s">
        <v>247</v>
      </c>
      <c r="E8" t="s">
        <v>247</v>
      </c>
      <c r="F8" t="s">
        <v>241</v>
      </c>
      <c r="G8" s="11">
        <v>75000</v>
      </c>
      <c r="H8" t="s">
        <v>192</v>
      </c>
      <c r="I8" s="11">
        <v>1</v>
      </c>
      <c r="J8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2025-05-12T07:08:06Z</dcterms:modified>
</cp:coreProperties>
</file>